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6320" windowHeight="12120" activeTab="0"/>
  </bookViews>
  <sheets>
    <sheet name="Entries" sheetId="1" r:id="rId1"/>
    <sheet name="RAND" sheetId="2" r:id="rId2"/>
    <sheet name="Plan A" sheetId="3" r:id="rId3"/>
    <sheet name="Plan B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"34QQAI9RY54TPIT2472DVSCN"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ZA0" localSheetId="0">"Crystal Ball Data : Ver. 5.1"</definedName>
    <definedName name="ZA0" localSheetId="2">"Crystal Ball Data : Ver. 5.1"</definedName>
    <definedName name="ZA0" localSheetId="3">"Crystal Ball Data : Ver. 5.1"</definedName>
    <definedName name="ZA0A" localSheetId="0">2+103</definedName>
    <definedName name="ZA0A" localSheetId="2">0+0</definedName>
    <definedName name="ZA0A" localSheetId="3">0+0</definedName>
    <definedName name="ZA0C" localSheetId="0">0+0</definedName>
    <definedName name="ZA0C" localSheetId="2">0+0</definedName>
    <definedName name="ZA0C" localSheetId="3">0+0</definedName>
    <definedName name="ZA0D" localSheetId="0">0+0</definedName>
    <definedName name="ZA0D" localSheetId="2">0+0</definedName>
    <definedName name="ZA0D" localSheetId="3">0+0</definedName>
    <definedName name="ZA0F" localSheetId="0">0+113</definedName>
    <definedName name="ZA0F" localSheetId="2">0+100</definedName>
    <definedName name="ZA0F" localSheetId="3">0+101</definedName>
    <definedName name="ZA0T" localSheetId="0">870916161+0</definedName>
    <definedName name="ZA0T" localSheetId="2">2284635+0</definedName>
    <definedName name="ZA0T" localSheetId="3">238873431+0</definedName>
    <definedName name="ZA101" localSheetId="0">'Entries'!$L$4+"EAYear 2 Uncertain Factor"+33313+1+-0.035+0.26236+0+"+"</definedName>
    <definedName name="ZA103" localSheetId="0">'Entries'!$K$4+"EAYear 1 Uncertain Facotr"+33313+1+-0.035+0.26+0+"+"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<sst xmlns="http://schemas.openxmlformats.org/spreadsheetml/2006/main" count="65" uniqueCount="39">
  <si>
    <t>Demand</t>
  </si>
  <si>
    <t>Year</t>
  </si>
  <si>
    <t>Capacity</t>
  </si>
  <si>
    <t>Production</t>
  </si>
  <si>
    <t>The first year</t>
  </si>
  <si>
    <t>Thousand units</t>
  </si>
  <si>
    <t>The second year</t>
  </si>
  <si>
    <t>The third year</t>
  </si>
  <si>
    <t>Thousand Units/year</t>
  </si>
  <si>
    <t xml:space="preserve">Capacity </t>
  </si>
  <si>
    <t>The big plant</t>
  </si>
  <si>
    <t>A small plant</t>
  </si>
  <si>
    <t xml:space="preserve">Price </t>
  </si>
  <si>
    <t>Thousand dollar/unit</t>
  </si>
  <si>
    <t xml:space="preserve">Variable Cost </t>
  </si>
  <si>
    <t>Capital expenditure</t>
  </si>
  <si>
    <t>A Small Plant</t>
  </si>
  <si>
    <t>Million dollar</t>
  </si>
  <si>
    <t>of the expectation</t>
  </si>
  <si>
    <t>Number of plants</t>
  </si>
  <si>
    <t>Salvage value</t>
  </si>
  <si>
    <r>
      <t>R</t>
    </r>
    <r>
      <rPr>
        <b/>
        <i/>
        <vertAlign val="subscript"/>
        <sz val="10"/>
        <color indexed="9"/>
        <rFont val="Arial"/>
        <family val="2"/>
      </rPr>
      <t>A</t>
    </r>
    <r>
      <rPr>
        <b/>
        <i/>
        <sz val="10"/>
        <color indexed="9"/>
        <rFont val="Arial"/>
        <family val="2"/>
      </rPr>
      <t xml:space="preserve"> - R</t>
    </r>
    <r>
      <rPr>
        <b/>
        <i/>
        <vertAlign val="subscript"/>
        <sz val="10"/>
        <color indexed="9"/>
        <rFont val="Arial"/>
        <family val="2"/>
      </rPr>
      <t>B</t>
    </r>
  </si>
  <si>
    <t>Random Demand</t>
  </si>
  <si>
    <t>Discount Rate</t>
  </si>
  <si>
    <r>
      <t>For Plan A (R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>)</t>
    </r>
  </si>
  <si>
    <r>
      <t>For Plan B (R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>)</t>
    </r>
  </si>
  <si>
    <t>Uncertain factor</t>
  </si>
  <si>
    <t xml:space="preserve">Demand Expectation </t>
  </si>
  <si>
    <t>Unit Price (Thousand dollar)</t>
  </si>
  <si>
    <t>Revenue (Million dollar)</t>
  </si>
  <si>
    <t>Unit Variable Cost (Thousand dollar)</t>
  </si>
  <si>
    <t>Variable Cost (Million dollar)</t>
  </si>
  <si>
    <t>Investment (Million dollar)</t>
  </si>
  <si>
    <t>Salvage (Million dollar)</t>
  </si>
  <si>
    <t>Net value (Million dollar)</t>
  </si>
  <si>
    <t>Present Value (Million dollar)</t>
  </si>
  <si>
    <t>NPV (Million dollar)</t>
  </si>
  <si>
    <t>For Plan A</t>
  </si>
  <si>
    <t>For Plan 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</si>
</sst>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0.0_ ;[Red]\-0.0\ "/>
    <numFmt numFmtId="178" formatCode="0.000000000000000000000000000000_ ;[Red]\-0.000000000000000000000000000000\ "/>
    <numFmt numFmtId="179" formatCode="0_ ;[Red]\-0\ "/>
    <numFmt numFmtId="180" formatCode="0.00;[Red]0.00"/>
    <numFmt numFmtId="181" formatCode="0.000"/>
    <numFmt numFmtId="182" formatCode="0.0;[Red]0.0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bscript"/>
      <sz val="10"/>
      <name val="Arial"/>
      <family val="2"/>
    </font>
    <font>
      <b/>
      <i/>
      <vertAlign val="subscript"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173" fontId="3" fillId="0" borderId="0" xfId="0" applyNumberFormat="1" applyFont="1" applyAlignment="1">
      <alignment/>
    </xf>
    <xf numFmtId="17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9" fontId="9" fillId="0" borderId="0" xfId="0" applyNumberFormat="1" applyFont="1" applyFill="1" applyAlignment="1">
      <alignment horizontal="center"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0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173" fontId="3" fillId="34" borderId="0" xfId="0" applyNumberFormat="1" applyFont="1" applyFill="1" applyAlignment="1">
      <alignment/>
    </xf>
    <xf numFmtId="17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Simulator</a:t>
            </a:r>
          </a:p>
        </c:rich>
      </c:tx>
      <c:layout>
        <c:manualLayout>
          <c:xMode val="factor"/>
          <c:yMode val="factor"/>
          <c:x val="0.020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475"/>
          <c:w val="0.90975"/>
          <c:h val="0.761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RAND!$C$2:$E$2</c:f>
              <c:numCache/>
            </c:numRef>
          </c:xVal>
          <c:yVal>
            <c:numRef>
              <c:f>RAND!$C$3:$E$3</c:f>
              <c:numCache/>
            </c:numRef>
          </c:yVal>
          <c:smooth val="1"/>
        </c:ser>
        <c:axId val="36194817"/>
        <c:axId val="57317898"/>
      </c:scatterChart>
      <c:valAx>
        <c:axId val="36194817"/>
        <c:scaling>
          <c:orientation val="minMax"/>
          <c:max val="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 val="autoZero"/>
        <c:crossBetween val="midCat"/>
        <c:dispUnits/>
        <c:majorUnit val="1"/>
        <c:minorUnit val="1"/>
      </c:val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948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6</xdr:row>
      <xdr:rowOff>9525</xdr:rowOff>
    </xdr:from>
    <xdr:to>
      <xdr:col>7</xdr:col>
      <xdr:colOff>219075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571500" y="981075"/>
        <a:ext cx="4324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showGridLines="0" tabSelected="1" zoomScale="150" zoomScaleNormal="150" zoomScalePageLayoutView="0" workbookViewId="0" topLeftCell="A6">
      <selection activeCell="G15" sqref="G15"/>
    </sheetView>
  </sheetViews>
  <sheetFormatPr defaultColWidth="8.8515625" defaultRowHeight="12.75"/>
  <cols>
    <col min="1" max="1" width="6.7109375" style="0" customWidth="1"/>
    <col min="2" max="2" width="15.8515625" style="0" customWidth="1"/>
    <col min="3" max="3" width="11.421875" style="0" customWidth="1"/>
    <col min="4" max="4" width="22.7109375" style="0" bestFit="1" customWidth="1"/>
    <col min="5" max="5" width="11.421875" style="0" customWidth="1"/>
    <col min="6" max="6" width="8.8515625" style="0" customWidth="1"/>
    <col min="7" max="7" width="10.421875" style="0" customWidth="1"/>
    <col min="8" max="8" width="9.421875" style="0" customWidth="1"/>
    <col min="9" max="9" width="8.8515625" style="0" customWidth="1"/>
    <col min="10" max="10" width="12.421875" style="0" customWidth="1"/>
    <col min="11" max="12" width="21.8515625" style="0" customWidth="1"/>
  </cols>
  <sheetData>
    <row r="2" ht="12.75">
      <c r="A2" s="2" t="s">
        <v>23</v>
      </c>
    </row>
    <row r="3" spans="2:6" ht="14.25">
      <c r="B3" s="15" t="s">
        <v>24</v>
      </c>
      <c r="C3" s="20">
        <v>0.09</v>
      </c>
      <c r="D3" s="16"/>
      <c r="E3" s="8" t="s">
        <v>21</v>
      </c>
      <c r="F3" s="9"/>
    </row>
    <row r="4" spans="2:4" ht="14.25">
      <c r="B4" s="15" t="s">
        <v>25</v>
      </c>
      <c r="C4" s="20">
        <v>0.08</v>
      </c>
      <c r="D4" s="16"/>
    </row>
    <row r="5" spans="1:4" ht="12.75">
      <c r="A5" s="15"/>
      <c r="B5" s="15"/>
      <c r="C5" s="17"/>
      <c r="D5" s="16"/>
    </row>
    <row r="6" spans="1:4" ht="12.75">
      <c r="A6" s="15" t="s">
        <v>12</v>
      </c>
      <c r="B6" s="15"/>
      <c r="C6" s="21">
        <v>2</v>
      </c>
      <c r="D6" s="15" t="s">
        <v>13</v>
      </c>
    </row>
    <row r="7" spans="1:4" ht="12.75">
      <c r="A7" s="15"/>
      <c r="B7" s="15"/>
      <c r="C7" s="18"/>
      <c r="D7" s="15"/>
    </row>
    <row r="8" spans="1:4" ht="12.75">
      <c r="A8" s="15" t="s">
        <v>27</v>
      </c>
      <c r="B8" s="15"/>
      <c r="C8" s="19"/>
      <c r="D8" s="15"/>
    </row>
    <row r="9" spans="1:4" ht="12.75">
      <c r="A9" s="15"/>
      <c r="B9" s="15" t="s">
        <v>4</v>
      </c>
      <c r="C9" s="22">
        <v>300</v>
      </c>
      <c r="D9" s="15" t="s">
        <v>5</v>
      </c>
    </row>
    <row r="10" spans="1:4" ht="12.75">
      <c r="A10" s="15"/>
      <c r="B10" s="15" t="s">
        <v>6</v>
      </c>
      <c r="C10" s="22">
        <v>600</v>
      </c>
      <c r="D10" s="15" t="s">
        <v>5</v>
      </c>
    </row>
    <row r="11" spans="1:4" ht="12.75">
      <c r="A11" s="15"/>
      <c r="B11" s="15" t="s">
        <v>7</v>
      </c>
      <c r="C11" s="22">
        <v>900</v>
      </c>
      <c r="D11" s="15" t="s">
        <v>5</v>
      </c>
    </row>
    <row r="12" spans="1:10" ht="12.75">
      <c r="A12" s="15"/>
      <c r="B12" s="15"/>
      <c r="C12" s="19"/>
      <c r="D12" s="15"/>
      <c r="J12" s="1"/>
    </row>
    <row r="13" spans="1:4" ht="12.75">
      <c r="A13" s="15" t="s">
        <v>9</v>
      </c>
      <c r="B13" s="15"/>
      <c r="C13" s="19"/>
      <c r="D13" s="15"/>
    </row>
    <row r="14" spans="1:4" ht="12.75">
      <c r="A14" s="15"/>
      <c r="B14" s="15" t="s">
        <v>10</v>
      </c>
      <c r="C14" s="22">
        <v>900</v>
      </c>
      <c r="D14" s="15" t="s">
        <v>8</v>
      </c>
    </row>
    <row r="15" spans="1:4" ht="12.75">
      <c r="A15" s="15"/>
      <c r="B15" s="15" t="s">
        <v>11</v>
      </c>
      <c r="C15" s="22">
        <v>300</v>
      </c>
      <c r="D15" s="15" t="s">
        <v>8</v>
      </c>
    </row>
    <row r="16" spans="1:4" ht="12.75">
      <c r="A16" s="15"/>
      <c r="B16" s="15"/>
      <c r="C16" s="19"/>
      <c r="D16" s="15"/>
    </row>
    <row r="17" spans="1:4" ht="12.75">
      <c r="A17" s="15" t="s">
        <v>14</v>
      </c>
      <c r="B17" s="15"/>
      <c r="C17" s="19"/>
      <c r="D17" s="15"/>
    </row>
    <row r="18" spans="1:4" ht="12.75">
      <c r="A18" s="15"/>
      <c r="B18" s="15" t="s">
        <v>10</v>
      </c>
      <c r="C18" s="22">
        <v>1.28</v>
      </c>
      <c r="D18" s="15" t="s">
        <v>13</v>
      </c>
    </row>
    <row r="19" spans="1:4" ht="12.75">
      <c r="A19" s="15"/>
      <c r="B19" s="15" t="s">
        <v>16</v>
      </c>
      <c r="C19" s="22">
        <v>1.5</v>
      </c>
      <c r="D19" s="15" t="s">
        <v>13</v>
      </c>
    </row>
    <row r="20" spans="1:4" ht="12.75">
      <c r="A20" s="15"/>
      <c r="B20" s="15"/>
      <c r="C20" s="19"/>
      <c r="D20" s="15"/>
    </row>
    <row r="21" spans="1:4" ht="12.75">
      <c r="A21" s="15" t="s">
        <v>15</v>
      </c>
      <c r="B21" s="15"/>
      <c r="C21" s="19"/>
      <c r="D21" s="15"/>
    </row>
    <row r="22" spans="1:4" ht="12.75">
      <c r="A22" s="15"/>
      <c r="B22" s="15" t="s">
        <v>10</v>
      </c>
      <c r="C22" s="22">
        <v>900</v>
      </c>
      <c r="D22" s="15" t="s">
        <v>17</v>
      </c>
    </row>
    <row r="23" spans="1:4" ht="12.75">
      <c r="A23" s="15"/>
      <c r="B23" s="15" t="s">
        <v>11</v>
      </c>
      <c r="C23" s="22">
        <v>300</v>
      </c>
      <c r="D23" s="15" t="s">
        <v>17</v>
      </c>
    </row>
    <row r="24" spans="1:4" ht="12.75">
      <c r="A24" s="15"/>
      <c r="B24" s="15"/>
      <c r="C24" s="19"/>
      <c r="D24" s="15"/>
    </row>
    <row r="25" spans="1:4" ht="12.75">
      <c r="A25" s="15" t="s">
        <v>26</v>
      </c>
      <c r="B25" s="15"/>
      <c r="C25" s="20">
        <v>0.5</v>
      </c>
      <c r="D25" s="15" t="s">
        <v>18</v>
      </c>
    </row>
    <row r="26" spans="1:4" ht="12.75">
      <c r="A26" s="15"/>
      <c r="B26" s="15"/>
      <c r="C26" s="17"/>
      <c r="D26" s="15"/>
    </row>
    <row r="27" spans="1:4" ht="12.75">
      <c r="A27" s="15" t="s">
        <v>20</v>
      </c>
      <c r="B27" s="16"/>
      <c r="C27" s="16"/>
      <c r="D27" s="16"/>
    </row>
    <row r="28" spans="1:4" ht="12.75">
      <c r="A28" s="16"/>
      <c r="B28" s="2" t="s">
        <v>37</v>
      </c>
      <c r="C28" s="22">
        <v>0</v>
      </c>
      <c r="D28" s="15" t="s">
        <v>17</v>
      </c>
    </row>
    <row r="29" spans="1:4" ht="12.75">
      <c r="A29" s="16"/>
      <c r="B29" s="2" t="s">
        <v>38</v>
      </c>
      <c r="C29" s="22">
        <v>300</v>
      </c>
      <c r="D29" s="15" t="s">
        <v>17</v>
      </c>
    </row>
    <row r="30" spans="1:4" ht="12.75">
      <c r="A30" s="16"/>
      <c r="B30" s="16"/>
      <c r="C30" s="16"/>
      <c r="D30" s="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"/>
  <sheetViews>
    <sheetView zoomScalePageLayoutView="0" workbookViewId="0" topLeftCell="A1">
      <selection activeCell="C3" sqref="C3"/>
    </sheetView>
  </sheetViews>
  <sheetFormatPr defaultColWidth="8.8515625" defaultRowHeight="12.75"/>
  <cols>
    <col min="1" max="1" width="8.8515625" style="0" customWidth="1"/>
    <col min="2" max="2" width="17.00390625" style="0" bestFit="1" customWidth="1"/>
  </cols>
  <sheetData>
    <row r="2" spans="2:5" ht="12.75">
      <c r="B2" s="2" t="s">
        <v>1</v>
      </c>
      <c r="C2">
        <v>1</v>
      </c>
      <c r="D2">
        <v>2</v>
      </c>
      <c r="E2">
        <v>3</v>
      </c>
    </row>
    <row r="3" spans="2:5" ht="12.75">
      <c r="B3" s="2" t="s">
        <v>22</v>
      </c>
      <c r="C3" s="23"/>
      <c r="D3" s="23"/>
      <c r="E3" s="23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G23" sqref="G23"/>
    </sheetView>
  </sheetViews>
  <sheetFormatPr defaultColWidth="8.8515625" defaultRowHeight="12.75"/>
  <cols>
    <col min="1" max="1" width="8.8515625" style="0" customWidth="1"/>
    <col min="2" max="2" width="28.42187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6" t="s">
        <v>19</v>
      </c>
      <c r="C3" s="13"/>
      <c r="D3" s="13"/>
      <c r="E3" s="14">
        <v>1</v>
      </c>
      <c r="F3" s="14"/>
      <c r="G3" s="14">
        <v>1</v>
      </c>
      <c r="H3" s="14"/>
      <c r="I3" s="14">
        <v>1</v>
      </c>
    </row>
    <row r="4" spans="2:9" ht="12.75">
      <c r="B4" s="2" t="s">
        <v>2</v>
      </c>
      <c r="C4" s="11"/>
      <c r="D4" s="11"/>
      <c r="E4" s="11">
        <f>Entries!C14*E3</f>
        <v>900</v>
      </c>
      <c r="F4" s="11"/>
      <c r="G4" s="11">
        <f>Entries!C14*G3</f>
        <v>900</v>
      </c>
      <c r="H4" s="11"/>
      <c r="I4" s="11">
        <f>Entries!C14*I3</f>
        <v>900</v>
      </c>
    </row>
    <row r="5" spans="2:9" ht="12.75">
      <c r="B5" s="2" t="s">
        <v>0</v>
      </c>
      <c r="C5" s="11"/>
      <c r="D5" s="11"/>
      <c r="E5" s="25">
        <f>RAND!C3</f>
        <v>0</v>
      </c>
      <c r="F5" s="25"/>
      <c r="G5" s="25">
        <f>RAND!D3</f>
        <v>0</v>
      </c>
      <c r="H5" s="25"/>
      <c r="I5" s="25">
        <f>RAND!E3</f>
        <v>0</v>
      </c>
    </row>
    <row r="6" spans="2:9" ht="12.75">
      <c r="B6" s="2" t="s">
        <v>3</v>
      </c>
      <c r="C6" s="11"/>
      <c r="D6" s="11"/>
      <c r="E6" s="11">
        <f>MIN(E4,E5)</f>
        <v>0</v>
      </c>
      <c r="F6" s="11"/>
      <c r="G6" s="11">
        <f>MIN(G4,G5)</f>
        <v>0</v>
      </c>
      <c r="H6" s="11"/>
      <c r="I6" s="11">
        <f>MIN(I4,I5)</f>
        <v>0</v>
      </c>
    </row>
    <row r="7" spans="2:9" ht="12.75">
      <c r="B7" s="2" t="s">
        <v>28</v>
      </c>
      <c r="C7" s="11"/>
      <c r="D7" s="11"/>
      <c r="E7" s="11">
        <f>Entries!C6</f>
        <v>2</v>
      </c>
      <c r="F7" s="11"/>
      <c r="G7" s="11">
        <f>E7</f>
        <v>2</v>
      </c>
      <c r="H7" s="11"/>
      <c r="I7" s="11">
        <f>G7</f>
        <v>2</v>
      </c>
    </row>
    <row r="8" spans="2:9" ht="12.75">
      <c r="B8" s="2" t="s">
        <v>29</v>
      </c>
      <c r="C8" s="11"/>
      <c r="D8" s="11"/>
      <c r="E8" s="11">
        <f>E6*E7</f>
        <v>0</v>
      </c>
      <c r="F8" s="11"/>
      <c r="G8" s="11">
        <f>G6*G7</f>
        <v>0</v>
      </c>
      <c r="H8" s="11"/>
      <c r="I8" s="11">
        <f>I6*I7</f>
        <v>0</v>
      </c>
    </row>
    <row r="9" spans="2:9" ht="12.75">
      <c r="B9" s="2" t="s">
        <v>30</v>
      </c>
      <c r="C9" s="11"/>
      <c r="D9" s="11"/>
      <c r="E9" s="11">
        <f>Entries!C18</f>
        <v>1.28</v>
      </c>
      <c r="F9" s="11"/>
      <c r="G9" s="11">
        <f>E9</f>
        <v>1.28</v>
      </c>
      <c r="H9" s="11"/>
      <c r="I9" s="11">
        <f>G9</f>
        <v>1.28</v>
      </c>
    </row>
    <row r="10" spans="2:9" ht="12.75">
      <c r="B10" s="2" t="s">
        <v>31</v>
      </c>
      <c r="C10" s="11"/>
      <c r="D10" s="11"/>
      <c r="E10" s="11">
        <f>E9*E6</f>
        <v>0</v>
      </c>
      <c r="F10" s="11"/>
      <c r="G10" s="11">
        <f>G9*G6</f>
        <v>0</v>
      </c>
      <c r="H10" s="11"/>
      <c r="I10" s="11">
        <f>I9*I6</f>
        <v>0</v>
      </c>
    </row>
    <row r="11" spans="2:9" ht="12.75">
      <c r="B11" s="2" t="s">
        <v>32</v>
      </c>
      <c r="C11" s="11">
        <f>Entries!$C$22*('Plan A'!E3-'Plan A'!C3)</f>
        <v>900</v>
      </c>
      <c r="D11" s="11"/>
      <c r="E11" s="11">
        <f>Entries!$C$14*('Plan A'!G3-'Plan A'!E3)</f>
        <v>0</v>
      </c>
      <c r="F11" s="11"/>
      <c r="G11" s="11">
        <f>Entries!$C$14*('Plan A'!I3-'Plan A'!G3)</f>
        <v>0</v>
      </c>
      <c r="H11" s="11"/>
      <c r="I11" s="11">
        <v>0</v>
      </c>
    </row>
    <row r="12" spans="2:9" ht="12.75">
      <c r="B12" s="2" t="s">
        <v>33</v>
      </c>
      <c r="C12" s="11"/>
      <c r="D12" s="11"/>
      <c r="E12" s="11"/>
      <c r="F12" s="11"/>
      <c r="G12" s="11"/>
      <c r="H12" s="11"/>
      <c r="I12" s="11">
        <f>Entries!C28</f>
        <v>0</v>
      </c>
    </row>
    <row r="13" spans="2:9" ht="12.75">
      <c r="B13" s="2" t="s">
        <v>34</v>
      </c>
      <c r="C13" s="11">
        <f>C8-C10-C11+C12</f>
        <v>-900</v>
      </c>
      <c r="D13" s="11"/>
      <c r="E13" s="11">
        <f>E8-E10-E11+E12</f>
        <v>0</v>
      </c>
      <c r="F13" s="11"/>
      <c r="G13" s="11">
        <f>G8-G10-G11+G12</f>
        <v>0</v>
      </c>
      <c r="H13" s="11"/>
      <c r="I13" s="11">
        <f>I8-I10-I11+I12</f>
        <v>0</v>
      </c>
    </row>
    <row r="14" spans="2:9" ht="12.75">
      <c r="B14" s="10" t="str">
        <f>"Discount Factor @ "&amp;TEXT(Entries!C3,"#.0%")</f>
        <v>Discount Factor @ 9.0%</v>
      </c>
      <c r="C14" s="11">
        <f>1/((1+Entries!$C$3)^C2)</f>
        <v>1</v>
      </c>
      <c r="D14" s="11"/>
      <c r="E14" s="11">
        <f>1/((1+Entries!$C$3)^E2)</f>
        <v>0.9174311926605504</v>
      </c>
      <c r="F14" s="11"/>
      <c r="G14" s="11">
        <f>1/((1+Entries!$C$3)^G2)</f>
        <v>0.84167999326656</v>
      </c>
      <c r="H14" s="11"/>
      <c r="I14" s="11">
        <f>1/((1+Entries!$C$3)^I2)</f>
        <v>0.7721834800610642</v>
      </c>
    </row>
    <row r="15" spans="2:9" ht="12.75">
      <c r="B15" s="2" t="s">
        <v>35</v>
      </c>
      <c r="C15" s="12">
        <f>C13*C14</f>
        <v>-900</v>
      </c>
      <c r="D15" s="12"/>
      <c r="E15" s="12">
        <f>E13*E14</f>
        <v>0</v>
      </c>
      <c r="F15" s="12"/>
      <c r="G15" s="12">
        <f>G13*G14</f>
        <v>0</v>
      </c>
      <c r="H15" s="12"/>
      <c r="I15" s="12">
        <f>I13*I14</f>
        <v>0</v>
      </c>
    </row>
    <row r="16" spans="2:9" ht="12.75">
      <c r="B16" s="2" t="s">
        <v>36</v>
      </c>
      <c r="C16" s="24"/>
      <c r="D16" s="4"/>
      <c r="E16" s="4"/>
      <c r="F16" s="4"/>
      <c r="G16" s="4"/>
      <c r="H16" s="4"/>
      <c r="I16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8.8515625" style="0" customWidth="1"/>
    <col min="2" max="2" width="25.140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6" t="s">
        <v>19</v>
      </c>
      <c r="C3" s="3"/>
      <c r="D3" s="3"/>
      <c r="E3" s="7">
        <v>1</v>
      </c>
      <c r="F3" s="7"/>
      <c r="G3" s="7">
        <v>2</v>
      </c>
      <c r="H3" s="7"/>
      <c r="I3" s="7">
        <v>3</v>
      </c>
    </row>
    <row r="4" spans="2:9" ht="12.75">
      <c r="B4" s="2" t="s">
        <v>2</v>
      </c>
      <c r="C4" s="11"/>
      <c r="D4" s="11"/>
      <c r="E4" s="11">
        <f>Entries!C15*E3</f>
        <v>300</v>
      </c>
      <c r="F4" s="11"/>
      <c r="G4" s="11">
        <f>Entries!C15*G3</f>
        <v>600</v>
      </c>
      <c r="H4" s="11"/>
      <c r="I4" s="11">
        <f>Entries!C15*I3</f>
        <v>900</v>
      </c>
    </row>
    <row r="5" spans="2:9" ht="12.75">
      <c r="B5" s="2" t="s">
        <v>0</v>
      </c>
      <c r="C5" s="11"/>
      <c r="D5" s="11"/>
      <c r="E5" s="11">
        <f>RAND!C3</f>
        <v>0</v>
      </c>
      <c r="F5" s="11"/>
      <c r="G5" s="11">
        <f>RAND!D3</f>
        <v>0</v>
      </c>
      <c r="H5" s="11"/>
      <c r="I5" s="11">
        <f>RAND!E3</f>
        <v>0</v>
      </c>
    </row>
    <row r="6" spans="2:9" ht="12.75">
      <c r="B6" s="2" t="s">
        <v>3</v>
      </c>
      <c r="C6" s="11"/>
      <c r="D6" s="11"/>
      <c r="E6" s="11">
        <f>MIN(E4,E5)</f>
        <v>0</v>
      </c>
      <c r="F6" s="11"/>
      <c r="G6" s="11">
        <f>MIN(G4,G5)</f>
        <v>0</v>
      </c>
      <c r="H6" s="11"/>
      <c r="I6" s="11">
        <f>MIN(I4,I5)</f>
        <v>0</v>
      </c>
    </row>
    <row r="7" spans="2:9" ht="12.75">
      <c r="B7" s="2" t="s">
        <v>28</v>
      </c>
      <c r="C7" s="11"/>
      <c r="D7" s="11"/>
      <c r="E7" s="11">
        <f>Entries!C6</f>
        <v>2</v>
      </c>
      <c r="F7" s="11"/>
      <c r="G7" s="11">
        <f>E7</f>
        <v>2</v>
      </c>
      <c r="H7" s="11"/>
      <c r="I7" s="11">
        <f>G7</f>
        <v>2</v>
      </c>
    </row>
    <row r="8" spans="2:9" ht="12.75">
      <c r="B8" s="2" t="s">
        <v>29</v>
      </c>
      <c r="C8" s="11"/>
      <c r="D8" s="11"/>
      <c r="E8" s="11">
        <f>E6*E7</f>
        <v>0</v>
      </c>
      <c r="F8" s="11"/>
      <c r="G8" s="11">
        <f>G6*G7</f>
        <v>0</v>
      </c>
      <c r="H8" s="11"/>
      <c r="I8" s="11">
        <f>I6*I7</f>
        <v>0</v>
      </c>
    </row>
    <row r="9" spans="2:9" ht="12.75">
      <c r="B9" s="2" t="s">
        <v>30</v>
      </c>
      <c r="C9" s="11"/>
      <c r="D9" s="11"/>
      <c r="E9" s="11">
        <f>Entries!C19</f>
        <v>1.5</v>
      </c>
      <c r="F9" s="11"/>
      <c r="G9" s="11">
        <f>E9</f>
        <v>1.5</v>
      </c>
      <c r="H9" s="11"/>
      <c r="I9" s="11">
        <f>G9</f>
        <v>1.5</v>
      </c>
    </row>
    <row r="10" spans="2:9" ht="12.75">
      <c r="B10" s="2" t="s">
        <v>31</v>
      </c>
      <c r="C10" s="11"/>
      <c r="D10" s="11"/>
      <c r="E10" s="11">
        <f>E9*E6</f>
        <v>0</v>
      </c>
      <c r="F10" s="11"/>
      <c r="G10" s="11">
        <f>G9*G6</f>
        <v>0</v>
      </c>
      <c r="H10" s="11"/>
      <c r="I10" s="11">
        <f>I9*I6</f>
        <v>0</v>
      </c>
    </row>
    <row r="11" spans="2:9" ht="12.75">
      <c r="B11" s="2" t="s">
        <v>32</v>
      </c>
      <c r="C11" s="11">
        <f>Entries!$C$23*(E3-C3)</f>
        <v>300</v>
      </c>
      <c r="D11" s="11"/>
      <c r="E11" s="11">
        <f>Entries!$C$23*(G3-E3)</f>
        <v>300</v>
      </c>
      <c r="F11" s="11"/>
      <c r="G11" s="11">
        <f>Entries!$C$23*(I3-G3)</f>
        <v>300</v>
      </c>
      <c r="H11" s="11"/>
      <c r="I11" s="11"/>
    </row>
    <row r="12" spans="2:9" ht="12.75">
      <c r="B12" s="2" t="s">
        <v>33</v>
      </c>
      <c r="C12" s="11"/>
      <c r="D12" s="11"/>
      <c r="E12" s="11"/>
      <c r="F12" s="11"/>
      <c r="G12" s="11"/>
      <c r="H12" s="11"/>
      <c r="I12" s="11">
        <f>Entries!C29</f>
        <v>300</v>
      </c>
    </row>
    <row r="13" spans="2:9" ht="12.75">
      <c r="B13" s="2" t="s">
        <v>34</v>
      </c>
      <c r="C13" s="11">
        <f>C8-C10-C11+C12</f>
        <v>-300</v>
      </c>
      <c r="D13" s="11"/>
      <c r="E13" s="11">
        <f>E8-E10-E11+E12</f>
        <v>-300</v>
      </c>
      <c r="F13" s="11"/>
      <c r="G13" s="11">
        <f>G8-G10-G11+G12</f>
        <v>-300</v>
      </c>
      <c r="H13" s="11"/>
      <c r="I13" s="11">
        <f>I8-I10-I11+I12</f>
        <v>300</v>
      </c>
    </row>
    <row r="14" spans="2:9" ht="12.75">
      <c r="B14" s="10" t="str">
        <f>"Discount Factor @ "&amp;TEXT(Entries!C4,"#.0%")</f>
        <v>Discount Factor @ 8.0%</v>
      </c>
      <c r="C14" s="11">
        <f>1/((1+Entries!$C$4)^C2)</f>
        <v>1</v>
      </c>
      <c r="D14" s="11"/>
      <c r="E14" s="11">
        <f>1/((1+Entries!$C$4)^E2)</f>
        <v>0.9259259259259258</v>
      </c>
      <c r="F14" s="11"/>
      <c r="G14" s="11">
        <f>1/((1+Entries!$C$4)^G2)</f>
        <v>0.8573388203017832</v>
      </c>
      <c r="H14" s="11"/>
      <c r="I14" s="11">
        <f>1/((1+Entries!$C$4)^I2)</f>
        <v>0.7938322410201696</v>
      </c>
    </row>
    <row r="15" spans="2:9" ht="12.75">
      <c r="B15" s="2" t="s">
        <v>35</v>
      </c>
      <c r="C15" s="12">
        <f>C13*C14</f>
        <v>-300</v>
      </c>
      <c r="D15" s="12"/>
      <c r="E15" s="12">
        <f>E13*E14</f>
        <v>-277.77777777777777</v>
      </c>
      <c r="F15" s="12"/>
      <c r="G15" s="12">
        <f>G13*G14</f>
        <v>-257.20164609053495</v>
      </c>
      <c r="H15" s="12"/>
      <c r="I15" s="12">
        <f>I13*I14</f>
        <v>238.1496723060509</v>
      </c>
    </row>
    <row r="16" spans="2:9" ht="12.75">
      <c r="B16" s="2" t="s">
        <v>36</v>
      </c>
      <c r="C16" s="5">
        <f>_XLL.RISKOUTPUT("NPV B (Million dollar)")+SUM(C15:I15)</f>
        <v>-596.8297515622619</v>
      </c>
      <c r="D16" s="4"/>
      <c r="E16" s="4"/>
      <c r="F16" s="4"/>
      <c r="G16" s="4"/>
      <c r="H16" s="4"/>
      <c r="I16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2010-09-14T21:33:30Z</dcterms:modified>
  <cp:category/>
  <cp:version/>
  <cp:contentType/>
  <cp:contentStatus/>
</cp:coreProperties>
</file>